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4340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1" i="1" l="1"/>
  <c r="P21" i="1"/>
  <c r="O21" i="1"/>
  <c r="N21" i="1"/>
  <c r="M21" i="1"/>
  <c r="L21" i="1"/>
  <c r="R20" i="1"/>
  <c r="R19" i="1"/>
  <c r="R21" i="1" s="1"/>
  <c r="R18" i="1"/>
  <c r="Q16" i="1"/>
  <c r="Q22" i="1" s="1"/>
  <c r="P16" i="1"/>
  <c r="O16" i="1"/>
  <c r="N16" i="1"/>
  <c r="M16" i="1"/>
  <c r="M22" i="1" s="1"/>
  <c r="L16" i="1"/>
  <c r="R15" i="1"/>
  <c r="R14" i="1"/>
  <c r="R13" i="1"/>
  <c r="R16" i="1" s="1"/>
  <c r="Q11" i="1"/>
  <c r="P11" i="1"/>
  <c r="P22" i="1" s="1"/>
  <c r="O11" i="1"/>
  <c r="O22" i="1" s="1"/>
  <c r="N11" i="1"/>
  <c r="N22" i="1" s="1"/>
  <c r="M11" i="1"/>
  <c r="L11" i="1"/>
  <c r="L22" i="1" s="1"/>
  <c r="R10" i="1"/>
  <c r="R9" i="1"/>
  <c r="R11" i="1" s="1"/>
  <c r="R8" i="1"/>
  <c r="R22" i="1" l="1"/>
</calcChain>
</file>

<file path=xl/sharedStrings.xml><?xml version="1.0" encoding="utf-8"?>
<sst xmlns="http://schemas.openxmlformats.org/spreadsheetml/2006/main" count="34" uniqueCount="26">
  <si>
    <t>City of Federal Way</t>
  </si>
  <si>
    <t>Franchise Waste Stream Summary</t>
  </si>
  <si>
    <t>Waste Stream (Tons Collected)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</si>
  <si>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</si>
  <si>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</si>
  <si>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</si>
  <si>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</si>
  <si>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</si>
  <si>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</si>
  <si>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</si>
  <si>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</si>
  <si>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</si>
  <si>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</si>
  <si>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</si>
  <si>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</si>
  <si>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Year-to-Date</t>
  </si>
  <si>
    <t xml:space="preserve"> Residential</t>
  </si>
  <si>
    <t xml:space="preserve">Recycling </t>
  </si>
  <si>
    <t xml:space="preserve">Organics </t>
  </si>
  <si>
    <t xml:space="preserve">Solid Waste </t>
  </si>
  <si>
    <t>Total</t>
  </si>
  <si>
    <t xml:space="preserve"> Multifamily</t>
  </si>
  <si>
    <t xml:space="preserve"> Commercial</t>
  </si>
  <si>
    <t xml:space="preserve"> Total Waste Stream</t>
  </si>
  <si>
    <t xml:space="preserve">Note: data from July through December was imported from the incumbent hauler's new reporting system. The City has not audited or verified this data. </t>
  </si>
  <si>
    <t>(RFP Addendum #1 - Attachment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</si>
</sst>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2"/>
      <name val="Trebuchet MS"/>
      <family val="2"/>
    </font>
    <font>
      <i/>
      <sz val="12"/>
      <color indexed="10"/>
      <name val="Trebuchet MS"/>
      <family val="2"/>
    </font>
    <font>
      <b/>
      <i/>
      <sz val="11"/>
      <name val="Trebuchet MS"/>
      <family val="2"/>
    </font>
    <font>
      <b/>
      <i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7AB800"/>
        <bgColor indexed="64"/>
      </patternFill>
    </fill>
    <fill>
      <patternFill patternType="solid">
        <fgColor rgb="FFFECB0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 applyAlignment="1"/>
    <xf numFmtId="0" fontId="4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5" fillId="0" borderId="4" xfId="1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8" fillId="0" borderId="5" xfId="1" applyFont="1" applyBorder="1"/>
    <xf numFmtId="0" fontId="8" fillId="0" borderId="0" xfId="1" applyFont="1" applyBorder="1"/>
    <xf numFmtId="0" fontId="8" fillId="0" borderId="6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4" fillId="0" borderId="5" xfId="1" applyFont="1" applyBorder="1"/>
    <xf numFmtId="0" fontId="4" fillId="0" borderId="12" xfId="1" applyFont="1" applyBorder="1"/>
    <xf numFmtId="0" fontId="4" fillId="0" borderId="13" xfId="1" applyFont="1" applyBorder="1"/>
    <xf numFmtId="3" fontId="4" fillId="0" borderId="14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3" fontId="4" fillId="0" borderId="16" xfId="1" applyNumberFormat="1" applyFont="1" applyFill="1" applyBorder="1" applyAlignment="1">
      <alignment horizontal="right"/>
    </xf>
    <xf numFmtId="3" fontId="4" fillId="2" borderId="17" xfId="2" applyNumberFormat="1" applyFont="1" applyFill="1" applyBorder="1" applyAlignment="1">
      <alignment horizontal="right"/>
    </xf>
    <xf numFmtId="0" fontId="4" fillId="0" borderId="18" xfId="1" applyFont="1" applyBorder="1"/>
    <xf numFmtId="0" fontId="4" fillId="0" borderId="19" xfId="1" applyFont="1" applyBorder="1"/>
    <xf numFmtId="3" fontId="4" fillId="2" borderId="20" xfId="2" applyNumberFormat="1" applyFont="1" applyFill="1" applyBorder="1" applyAlignment="1">
      <alignment horizontal="right"/>
    </xf>
    <xf numFmtId="0" fontId="5" fillId="0" borderId="5" xfId="1" applyFont="1" applyBorder="1"/>
    <xf numFmtId="0" fontId="8" fillId="0" borderId="0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3" fontId="5" fillId="0" borderId="21" xfId="2" applyNumberFormat="1" applyFont="1" applyBorder="1" applyAlignment="1">
      <alignment horizontal="right"/>
    </xf>
    <xf numFmtId="3" fontId="5" fillId="0" borderId="22" xfId="2" applyNumberFormat="1" applyFont="1" applyBorder="1" applyAlignment="1">
      <alignment horizontal="right"/>
    </xf>
    <xf numFmtId="3" fontId="5" fillId="2" borderId="23" xfId="2" applyNumberFormat="1" applyFont="1" applyFill="1" applyBorder="1" applyAlignment="1">
      <alignment horizontal="right"/>
    </xf>
    <xf numFmtId="4" fontId="4" fillId="0" borderId="24" xfId="2" applyNumberFormat="1" applyFont="1" applyBorder="1" applyAlignment="1">
      <alignment horizontal="right"/>
    </xf>
    <xf numFmtId="4" fontId="4" fillId="0" borderId="7" xfId="2" applyNumberFormat="1" applyFont="1" applyBorder="1" applyAlignment="1">
      <alignment horizontal="right"/>
    </xf>
    <xf numFmtId="4" fontId="4" fillId="0" borderId="25" xfId="2" applyNumberFormat="1" applyFont="1" applyBorder="1" applyAlignment="1">
      <alignment horizontal="right"/>
    </xf>
    <xf numFmtId="4" fontId="5" fillId="2" borderId="11" xfId="2" applyNumberFormat="1" applyFont="1" applyFill="1" applyBorder="1" applyAlignment="1">
      <alignment horizontal="right"/>
    </xf>
    <xf numFmtId="0" fontId="4" fillId="0" borderId="26" xfId="1" applyFont="1" applyBorder="1"/>
    <xf numFmtId="0" fontId="4" fillId="0" borderId="27" xfId="1" applyFont="1" applyBorder="1"/>
    <xf numFmtId="3" fontId="4" fillId="0" borderId="24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3" fontId="4" fillId="0" borderId="25" xfId="1" applyNumberFormat="1" applyFont="1" applyFill="1" applyBorder="1" applyAlignment="1">
      <alignment horizontal="right"/>
    </xf>
    <xf numFmtId="0" fontId="9" fillId="0" borderId="28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10" fillId="0" borderId="30" xfId="1" applyFont="1" applyBorder="1"/>
    <xf numFmtId="3" fontId="11" fillId="3" borderId="31" xfId="2" applyNumberFormat="1" applyFont="1" applyFill="1" applyBorder="1" applyAlignment="1">
      <alignment horizontal="right"/>
    </xf>
    <xf numFmtId="3" fontId="11" fillId="3" borderId="32" xfId="2" applyNumberFormat="1" applyFont="1" applyFill="1" applyBorder="1" applyAlignment="1">
      <alignment horizontal="right"/>
    </xf>
    <xf numFmtId="3" fontId="11" fillId="3" borderId="4" xfId="2" applyNumberFormat="1" applyFont="1" applyFill="1" applyBorder="1" applyAlignment="1">
      <alignment horizontal="right"/>
    </xf>
    <xf numFmtId="0" fontId="1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workbookViewId="0">
      <selection activeCell="B1" sqref="B1"/>
    </sheetView>
  </sheetViews>
  <sheetFormatPr defaultRowHeight="15" x14ac:dyDescent="0.25"/>
  <cols>
    <col min="2" max="2" width="6.85546875" customWidth="1"/>
    <col min="3" max="4" width="9.140625" customWidth="1"/>
    <col min="5" max="5" width="13" customWidth="1"/>
    <col min="6" max="6" width="9.42578125" customWidth="1"/>
    <col min="7" max="17" width="8.85546875" bestFit="1" customWidth="1"/>
    <col min="18" max="18" width="14.5703125" bestFit="1" customWidth="1"/>
  </cols>
  <sheetData>
    <row r="1" spans="2:18" ht="14.45" x14ac:dyDescent="0.3">
      <c r="B1" s="48" t="s">
        <v>25</v>
      </c>
    </row>
    <row r="2" spans="2:18" ht="18" x14ac:dyDescent="0.35">
      <c r="B2" s="1" t="s">
        <v>0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6.149999999999999" x14ac:dyDescent="0.35">
      <c r="B3" s="49" t="s">
        <v>1</v>
      </c>
      <c r="C3" s="49"/>
      <c r="D3" s="49"/>
      <c r="E3" s="49"/>
      <c r="F3" s="2" t="s">
        <v>24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8" ht="16.149999999999999" x14ac:dyDescent="0.35">
      <c r="B4" s="49">
        <v>2018</v>
      </c>
      <c r="C4" s="49"/>
      <c r="D4" s="49"/>
      <c r="E4" s="4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2:18" ht="16.899999999999999" thickBot="1" x14ac:dyDescent="0.4">
      <c r="B5" s="50"/>
      <c r="C5" s="50"/>
      <c r="D5" s="50"/>
      <c r="E5" s="5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>
        <v>2018</v>
      </c>
    </row>
    <row r="6" spans="2:18" ht="15.6" thickTop="1" thickBot="1" x14ac:dyDescent="0.35">
      <c r="B6" s="4" t="s">
        <v>2</v>
      </c>
      <c r="C6" s="5"/>
      <c r="D6" s="5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8" t="s">
        <v>15</v>
      </c>
    </row>
    <row r="7" spans="2:18" thickTop="1" x14ac:dyDescent="0.3">
      <c r="B7" s="9" t="s">
        <v>16</v>
      </c>
      <c r="C7" s="10"/>
      <c r="D7" s="10"/>
      <c r="E7" s="11"/>
      <c r="F7" s="12"/>
      <c r="G7" s="13"/>
      <c r="H7" s="13"/>
      <c r="I7" s="13"/>
      <c r="J7" s="13"/>
      <c r="K7" s="14"/>
      <c r="L7" s="14"/>
      <c r="M7" s="14"/>
      <c r="N7" s="14"/>
      <c r="O7" s="14"/>
      <c r="P7" s="14"/>
      <c r="Q7" s="15"/>
      <c r="R7" s="16"/>
    </row>
    <row r="8" spans="2:18" ht="14.45" x14ac:dyDescent="0.3">
      <c r="B8" s="17"/>
      <c r="C8" s="18" t="s">
        <v>17</v>
      </c>
      <c r="D8" s="18"/>
      <c r="E8" s="19"/>
      <c r="F8" s="20">
        <v>429.48</v>
      </c>
      <c r="G8" s="21">
        <v>285.08</v>
      </c>
      <c r="H8" s="21">
        <v>337.78</v>
      </c>
      <c r="I8" s="21">
        <v>309.39</v>
      </c>
      <c r="J8" s="21">
        <v>291.83999999999997</v>
      </c>
      <c r="K8" s="21">
        <v>324.89999999999998</v>
      </c>
      <c r="L8" s="21">
        <v>345.8</v>
      </c>
      <c r="M8" s="21">
        <v>360.7</v>
      </c>
      <c r="N8" s="21">
        <v>324</v>
      </c>
      <c r="O8" s="21">
        <v>348.3</v>
      </c>
      <c r="P8" s="21">
        <v>357</v>
      </c>
      <c r="Q8" s="22">
        <v>358.5</v>
      </c>
      <c r="R8" s="23">
        <f>SUM(F8:Q8)</f>
        <v>4072.77</v>
      </c>
    </row>
    <row r="9" spans="2:18" ht="14.45" x14ac:dyDescent="0.3">
      <c r="B9" s="17"/>
      <c r="C9" s="18" t="s">
        <v>18</v>
      </c>
      <c r="D9" s="18"/>
      <c r="E9" s="19"/>
      <c r="F9" s="20">
        <v>398.73</v>
      </c>
      <c r="G9" s="21">
        <v>338.65</v>
      </c>
      <c r="H9" s="21">
        <v>673.5</v>
      </c>
      <c r="I9" s="21">
        <v>797.36</v>
      </c>
      <c r="J9" s="21">
        <v>1041.6600000000001</v>
      </c>
      <c r="K9" s="21">
        <v>853.67</v>
      </c>
      <c r="L9" s="21">
        <v>781</v>
      </c>
      <c r="M9" s="21">
        <v>622.1</v>
      </c>
      <c r="N9" s="21">
        <v>573.5</v>
      </c>
      <c r="O9" s="21">
        <v>700</v>
      </c>
      <c r="P9" s="21">
        <v>782.6</v>
      </c>
      <c r="Q9" s="22">
        <v>417.6</v>
      </c>
      <c r="R9" s="23">
        <f>SUM(F9:Q9)</f>
        <v>7980.3700000000017</v>
      </c>
    </row>
    <row r="10" spans="2:18" ht="14.45" x14ac:dyDescent="0.3">
      <c r="B10" s="17"/>
      <c r="C10" s="24" t="s">
        <v>19</v>
      </c>
      <c r="D10" s="24"/>
      <c r="E10" s="25"/>
      <c r="F10" s="20">
        <v>1055.4100000000001</v>
      </c>
      <c r="G10" s="21">
        <v>796.68</v>
      </c>
      <c r="H10" s="21">
        <v>961.77</v>
      </c>
      <c r="I10" s="21">
        <v>922.68</v>
      </c>
      <c r="J10" s="21">
        <v>917.23</v>
      </c>
      <c r="K10" s="21">
        <v>925.32</v>
      </c>
      <c r="L10" s="21">
        <v>961</v>
      </c>
      <c r="M10" s="21">
        <v>1060.8</v>
      </c>
      <c r="N10" s="21">
        <v>923.3</v>
      </c>
      <c r="O10" s="21">
        <v>1024.5</v>
      </c>
      <c r="P10" s="21">
        <v>1023.2</v>
      </c>
      <c r="Q10" s="22">
        <v>962.8</v>
      </c>
      <c r="R10" s="26">
        <f>SUM(F10:Q10)</f>
        <v>11534.69</v>
      </c>
    </row>
    <row r="11" spans="2:18" thickBot="1" x14ac:dyDescent="0.35">
      <c r="B11" s="27"/>
      <c r="C11" s="28" t="s">
        <v>20</v>
      </c>
      <c r="D11" s="28"/>
      <c r="E11" s="29"/>
      <c r="F11" s="30">
        <v>1883.6200000000001</v>
      </c>
      <c r="G11" s="31">
        <v>1420.4099999999999</v>
      </c>
      <c r="H11" s="31">
        <v>1973.05</v>
      </c>
      <c r="I11" s="31">
        <v>2029.4299999999998</v>
      </c>
      <c r="J11" s="31">
        <v>2250.73</v>
      </c>
      <c r="K11" s="31">
        <v>2103.89</v>
      </c>
      <c r="L11" s="31">
        <f t="shared" ref="L11:R11" si="0">SUM(L8:L10)</f>
        <v>2087.8000000000002</v>
      </c>
      <c r="M11" s="31">
        <f t="shared" si="0"/>
        <v>2043.6</v>
      </c>
      <c r="N11" s="31">
        <f t="shared" si="0"/>
        <v>1820.8</v>
      </c>
      <c r="O11" s="31">
        <f t="shared" si="0"/>
        <v>2072.8000000000002</v>
      </c>
      <c r="P11" s="31">
        <f t="shared" si="0"/>
        <v>2162.8000000000002</v>
      </c>
      <c r="Q11" s="31">
        <f t="shared" si="0"/>
        <v>1738.9</v>
      </c>
      <c r="R11" s="32">
        <f t="shared" si="0"/>
        <v>23587.83</v>
      </c>
    </row>
    <row r="12" spans="2:18" thickTop="1" x14ac:dyDescent="0.3">
      <c r="B12" s="9" t="s">
        <v>21</v>
      </c>
      <c r="C12" s="10"/>
      <c r="D12" s="10"/>
      <c r="E12" s="11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6"/>
    </row>
    <row r="13" spans="2:18" ht="14.45" x14ac:dyDescent="0.3">
      <c r="B13" s="17"/>
      <c r="C13" s="18" t="s">
        <v>17</v>
      </c>
      <c r="D13" s="18"/>
      <c r="E13" s="19"/>
      <c r="F13" s="20">
        <v>195.3</v>
      </c>
      <c r="G13" s="21">
        <v>130.71</v>
      </c>
      <c r="H13" s="21">
        <v>152.58000000000001</v>
      </c>
      <c r="I13" s="21">
        <v>143.63</v>
      </c>
      <c r="J13" s="21">
        <v>131.05000000000001</v>
      </c>
      <c r="K13" s="21">
        <v>145.12</v>
      </c>
      <c r="L13" s="21">
        <v>163.19999999999999</v>
      </c>
      <c r="M13" s="21">
        <v>166.4</v>
      </c>
      <c r="N13" s="21">
        <v>151</v>
      </c>
      <c r="O13" s="21">
        <v>173</v>
      </c>
      <c r="P13" s="21">
        <v>170.1</v>
      </c>
      <c r="Q13" s="22">
        <v>171.2</v>
      </c>
      <c r="R13" s="23">
        <f>SUM(F13:Q13)</f>
        <v>1893.29</v>
      </c>
    </row>
    <row r="14" spans="2:18" ht="14.45" x14ac:dyDescent="0.3">
      <c r="B14" s="17"/>
      <c r="C14" s="18" t="s">
        <v>18</v>
      </c>
      <c r="D14" s="18"/>
      <c r="E14" s="19"/>
      <c r="F14" s="20">
        <v>0.99</v>
      </c>
      <c r="G14" s="21">
        <v>0.86</v>
      </c>
      <c r="H14" s="21">
        <v>1.38</v>
      </c>
      <c r="I14" s="21">
        <v>1.76</v>
      </c>
      <c r="J14" s="21">
        <v>2</v>
      </c>
      <c r="K14" s="21">
        <v>1.74</v>
      </c>
      <c r="L14" s="21">
        <v>1.8</v>
      </c>
      <c r="M14" s="21">
        <v>1.6</v>
      </c>
      <c r="N14" s="21">
        <v>1.4</v>
      </c>
      <c r="O14" s="21">
        <v>4.5</v>
      </c>
      <c r="P14" s="21">
        <v>1.9</v>
      </c>
      <c r="Q14" s="22">
        <v>1.2</v>
      </c>
      <c r="R14" s="23">
        <f>SUM(F14:Q14)</f>
        <v>21.13</v>
      </c>
    </row>
    <row r="15" spans="2:18" ht="14.45" x14ac:dyDescent="0.3">
      <c r="B15" s="17"/>
      <c r="C15" s="24" t="s">
        <v>19</v>
      </c>
      <c r="D15" s="37"/>
      <c r="E15" s="38"/>
      <c r="F15" s="39">
        <v>1154.33</v>
      </c>
      <c r="G15" s="40">
        <v>1003.74</v>
      </c>
      <c r="H15" s="40">
        <v>1096.81</v>
      </c>
      <c r="I15" s="40">
        <v>1046.1099999999999</v>
      </c>
      <c r="J15" s="40">
        <v>1083.73</v>
      </c>
      <c r="K15" s="40">
        <v>1531.2600000000002</v>
      </c>
      <c r="L15" s="40">
        <v>1106.5</v>
      </c>
      <c r="M15" s="40">
        <v>1168.2</v>
      </c>
      <c r="N15" s="40">
        <v>1015.6</v>
      </c>
      <c r="O15" s="40">
        <v>1117.5</v>
      </c>
      <c r="P15" s="40">
        <v>1144.8</v>
      </c>
      <c r="Q15" s="40">
        <v>1111.3</v>
      </c>
      <c r="R15" s="26">
        <f>SUM(F15:Q15)</f>
        <v>13579.88</v>
      </c>
    </row>
    <row r="16" spans="2:18" thickBot="1" x14ac:dyDescent="0.35">
      <c r="B16" s="27"/>
      <c r="C16" s="10" t="s">
        <v>20</v>
      </c>
      <c r="D16" s="10"/>
      <c r="E16" s="11"/>
      <c r="F16" s="30">
        <v>1350.62</v>
      </c>
      <c r="G16" s="31">
        <v>1135.31</v>
      </c>
      <c r="H16" s="31">
        <v>1250.77</v>
      </c>
      <c r="I16" s="31">
        <v>1191.5</v>
      </c>
      <c r="J16" s="31">
        <v>1216.78</v>
      </c>
      <c r="K16" s="31">
        <v>1678.1200000000003</v>
      </c>
      <c r="L16" s="31">
        <f t="shared" ref="L16:R16" si="1">SUM(L13:L15)</f>
        <v>1271.5</v>
      </c>
      <c r="M16" s="31">
        <f t="shared" si="1"/>
        <v>1336.2</v>
      </c>
      <c r="N16" s="31">
        <f t="shared" si="1"/>
        <v>1168</v>
      </c>
      <c r="O16" s="31">
        <f t="shared" si="1"/>
        <v>1295</v>
      </c>
      <c r="P16" s="31">
        <f t="shared" si="1"/>
        <v>1316.8</v>
      </c>
      <c r="Q16" s="31">
        <f t="shared" si="1"/>
        <v>1283.6999999999998</v>
      </c>
      <c r="R16" s="32">
        <f t="shared" si="1"/>
        <v>15494.3</v>
      </c>
    </row>
    <row r="17" spans="2:18" thickTop="1" x14ac:dyDescent="0.3">
      <c r="B17" s="9" t="s">
        <v>22</v>
      </c>
      <c r="C17" s="10"/>
      <c r="D17" s="10"/>
      <c r="E17" s="11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6"/>
    </row>
    <row r="18" spans="2:18" ht="14.45" x14ac:dyDescent="0.3">
      <c r="B18" s="17"/>
      <c r="C18" s="18" t="s">
        <v>17</v>
      </c>
      <c r="D18" s="18"/>
      <c r="E18" s="19"/>
      <c r="F18" s="20">
        <v>301.53999999999996</v>
      </c>
      <c r="G18" s="21">
        <v>207.59</v>
      </c>
      <c r="H18" s="21">
        <v>234.38</v>
      </c>
      <c r="I18" s="21">
        <v>217.14</v>
      </c>
      <c r="J18" s="21">
        <v>212.55</v>
      </c>
      <c r="K18" s="21">
        <v>224.32</v>
      </c>
      <c r="L18" s="21">
        <v>251.8</v>
      </c>
      <c r="M18" s="21">
        <v>237.3</v>
      </c>
      <c r="N18" s="21">
        <v>221.2</v>
      </c>
      <c r="O18" s="21">
        <v>267.89999999999998</v>
      </c>
      <c r="P18" s="21">
        <v>258.3</v>
      </c>
      <c r="Q18" s="22">
        <v>272.39999999999998</v>
      </c>
      <c r="R18" s="23">
        <f>SUM(F18:Q18)</f>
        <v>2906.42</v>
      </c>
    </row>
    <row r="19" spans="2:18" ht="14.45" x14ac:dyDescent="0.3">
      <c r="B19" s="17"/>
      <c r="C19" s="18" t="s">
        <v>18</v>
      </c>
      <c r="D19" s="18"/>
      <c r="E19" s="19"/>
      <c r="F19" s="20">
        <v>15.79</v>
      </c>
      <c r="G19" s="21">
        <v>9.73</v>
      </c>
      <c r="H19" s="21">
        <v>11.89</v>
      </c>
      <c r="I19" s="21">
        <v>14.54</v>
      </c>
      <c r="J19" s="21">
        <v>20.079999999999998</v>
      </c>
      <c r="K19" s="21">
        <v>13.96</v>
      </c>
      <c r="L19" s="21">
        <v>10.3</v>
      </c>
      <c r="M19" s="21">
        <v>10</v>
      </c>
      <c r="N19" s="21">
        <v>8.5</v>
      </c>
      <c r="O19" s="21">
        <v>10.6</v>
      </c>
      <c r="P19" s="21">
        <v>12.1</v>
      </c>
      <c r="Q19" s="22">
        <v>5.8</v>
      </c>
      <c r="R19" s="23">
        <f>SUM(F19:Q19)</f>
        <v>143.29000000000002</v>
      </c>
    </row>
    <row r="20" spans="2:18" ht="14.45" x14ac:dyDescent="0.3">
      <c r="B20" s="17"/>
      <c r="C20" s="24" t="s">
        <v>19</v>
      </c>
      <c r="D20" s="37"/>
      <c r="E20" s="38"/>
      <c r="F20" s="39">
        <v>1943.97</v>
      </c>
      <c r="G20" s="40">
        <v>1530.18</v>
      </c>
      <c r="H20" s="40">
        <v>1675.31</v>
      </c>
      <c r="I20" s="40">
        <v>2203.04</v>
      </c>
      <c r="J20" s="40">
        <v>1646.32</v>
      </c>
      <c r="K20" s="40">
        <v>1720.91</v>
      </c>
      <c r="L20" s="40">
        <v>1853.5</v>
      </c>
      <c r="M20" s="40">
        <v>1992.1</v>
      </c>
      <c r="N20" s="40">
        <v>1783.6</v>
      </c>
      <c r="O20" s="40">
        <v>2034</v>
      </c>
      <c r="P20" s="40">
        <v>1922.4</v>
      </c>
      <c r="Q20" s="41">
        <v>1805.8</v>
      </c>
      <c r="R20" s="26">
        <f>SUM(F20:Q20)</f>
        <v>22111.13</v>
      </c>
    </row>
    <row r="21" spans="2:18" thickBot="1" x14ac:dyDescent="0.35">
      <c r="B21" s="27"/>
      <c r="C21" s="10" t="s">
        <v>20</v>
      </c>
      <c r="D21" s="10"/>
      <c r="E21" s="11"/>
      <c r="F21" s="30">
        <v>2261.3000000000002</v>
      </c>
      <c r="G21" s="31">
        <v>1747.5</v>
      </c>
      <c r="H21" s="31">
        <v>1921.58</v>
      </c>
      <c r="I21" s="31">
        <v>2434.7199999999998</v>
      </c>
      <c r="J21" s="31">
        <v>1878.9499999999998</v>
      </c>
      <c r="K21" s="31">
        <v>1959.19</v>
      </c>
      <c r="L21" s="31">
        <f t="shared" ref="L21:R21" si="2">SUM(L18:L20)</f>
        <v>2115.6</v>
      </c>
      <c r="M21" s="31">
        <f t="shared" si="2"/>
        <v>2239.4</v>
      </c>
      <c r="N21" s="31">
        <f t="shared" si="2"/>
        <v>2013.3</v>
      </c>
      <c r="O21" s="31">
        <f t="shared" si="2"/>
        <v>2312.5</v>
      </c>
      <c r="P21" s="31">
        <f t="shared" si="2"/>
        <v>2192.8000000000002</v>
      </c>
      <c r="Q21" s="31">
        <f t="shared" si="2"/>
        <v>2084</v>
      </c>
      <c r="R21" s="32">
        <f t="shared" si="2"/>
        <v>25160.84</v>
      </c>
    </row>
    <row r="22" spans="2:18" ht="15.6" thickTop="1" thickBot="1" x14ac:dyDescent="0.35">
      <c r="B22" s="42" t="s">
        <v>23</v>
      </c>
      <c r="C22" s="43"/>
      <c r="D22" s="43"/>
      <c r="E22" s="44"/>
      <c r="F22" s="45">
        <v>5495.54</v>
      </c>
      <c r="G22" s="46">
        <v>4303.2199999999993</v>
      </c>
      <c r="H22" s="46">
        <v>5145.3999999999996</v>
      </c>
      <c r="I22" s="46">
        <v>5655.65</v>
      </c>
      <c r="J22" s="46">
        <v>5346.4599999999991</v>
      </c>
      <c r="K22" s="46">
        <v>5741.2000000000007</v>
      </c>
      <c r="L22" s="46">
        <f t="shared" ref="L22:Q22" si="3">L11+L16+L21</f>
        <v>5474.9</v>
      </c>
      <c r="M22" s="46">
        <f t="shared" si="3"/>
        <v>5619.2000000000007</v>
      </c>
      <c r="N22" s="46">
        <f t="shared" si="3"/>
        <v>5002.1000000000004</v>
      </c>
      <c r="O22" s="46">
        <f t="shared" si="3"/>
        <v>5680.3</v>
      </c>
      <c r="P22" s="46">
        <f t="shared" si="3"/>
        <v>5672.4000000000005</v>
      </c>
      <c r="Q22" s="46">
        <f t="shared" si="3"/>
        <v>5106.6000000000004</v>
      </c>
      <c r="R22" s="47">
        <f>R21+R16+R11</f>
        <v>64242.97</v>
      </c>
    </row>
    <row r="23" spans="2:18" thickTop="1" x14ac:dyDescent="0.3"/>
  </sheetData>
  <mergeCells count="3">
    <mergeCell ref="B3:E3"/>
    <mergeCell ref="B4:E4"/>
    <mergeCell ref="B5:E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Federal 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Van Orsow</dc:creator>
  <cp:lastModifiedBy>Renee Cameron</cp:lastModifiedBy>
  <dcterms:created xsi:type="dcterms:W3CDTF">2019-02-04T22:34:30Z</dcterms:created>
  <dcterms:modified xsi:type="dcterms:W3CDTF">2019-02-06T18:56:50Z</dcterms:modified>
</cp:coreProperties>
</file>